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adarfrettir_lokaskjol\"/>
    </mc:Choice>
  </mc:AlternateContent>
  <xr:revisionPtr revIDLastSave="0" documentId="13_ncr:1_{33B74FB2-8B06-4A0F-B8BC-E468FC8E2618}" xr6:coauthVersionLast="47" xr6:coauthVersionMax="47" xr10:uidLastSave="{00000000-0000-0000-0000-000000000000}"/>
  <bookViews>
    <workbookView xWindow="28680" yWindow="-120" windowWidth="29040" windowHeight="15720" xr2:uid="{D1D7E928-7FFF-4066-83D9-137955C16F25}"/>
  </bookViews>
  <sheets>
    <sheet name="Trú- og lífskoðunarfélög 2023" sheetId="1" r:id="rId1"/>
  </sheets>
  <definedNames>
    <definedName name="_xlnm._FilterDatabase" localSheetId="0" hidden="1">'Trú- og lífskoðunarfélög 2023'!$A$5:$H$55</definedName>
    <definedName name="_xlnm.Print_Titles" localSheetId="0">'Trú- og lífskoðunarfélög 2023'!$5:$5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<sst xmlns="http://schemas.openxmlformats.org/spreadsheetml/2006/main" count="141" uniqueCount="122">
  <si>
    <t>og  samanburður við 1. desember 2020-2022</t>
  </si>
  <si>
    <t>Kóði</t>
  </si>
  <si>
    <t>Heiti trúfélags og lífsskoðunarfélags</t>
  </si>
  <si>
    <t>Fjöldi 
1. des. 2021</t>
  </si>
  <si>
    <t>Fjöldi 
1. des. 2022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</si>
  <si>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</si>
  <si>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</si>
  <si>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</si>
  <si>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</si>
  <si>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</si>
  <si>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</si>
  <si>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</si>
  <si>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</si>
  <si>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</si>
  <si>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</si>
  <si>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</si>
  <si>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</si>
  <si>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</si>
  <si>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</si>
  <si>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</si>
  <si>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</si>
  <si>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</si>
  <si>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</si>
  <si>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</si>
  <si>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</si>
  <si>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</si>
  <si>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</si>
  <si>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</si>
  <si>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</si>
  <si>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</si>
  <si>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</si>
  <si>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</si>
  <si>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</si>
  <si>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</si>
  <si>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</si>
  <si>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</si>
  <si>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</si>
  <si>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</si>
  <si>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</si>
  <si>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</si>
  <si>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</si>
  <si>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</si>
  <si>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</si>
  <si>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</si>
  <si>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</si>
  <si>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</si>
  <si>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</si>
  <si>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</si>
  <si>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</si>
  <si>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</si>
  <si>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</si>
  <si>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</si>
  <si>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</si>
  <si>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</si>
  <si>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</si>
  <si>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</si>
  <si>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</si>
  <si>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</si>
  <si>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</si>
  <si>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</si>
  <si>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</si>
  <si>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</si>
  <si>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</si>
  <si>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</si>
  <si>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</si>
  <si>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</si>
  <si>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</si>
  <si>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</si>
  <si>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</si>
  <si>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</si>
  <si>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</si>
  <si>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</si>
  <si>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</si>
  <si>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</si>
  <si>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</si>
  <si>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</si>
  <si>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</si>
  <si>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</si>
  <si>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</si>
  <si>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</si>
  <si>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</si>
  <si>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</si>
  <si>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</si>
  <si>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</si>
  <si>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</si>
  <si>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</si>
  <si>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</si>
  <si>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</si>
  <si>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</si>
  <si>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</si>
  <si>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</si>
  <si>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</si>
  <si>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</si>
  <si>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</si>
  <si>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</si>
  <si>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</si>
  <si>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</si>
  <si>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</si>
  <si>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</si>
  <si>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</si>
  <si>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</si>
  <si>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</si>
  <si>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</si>
  <si>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</si>
  <si>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</si>
  <si>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</si>
  <si>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</si>
  <si>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</si>
  <si>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</si>
  <si>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</si>
  <si>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</si>
  <si>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</si>
  <si>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</si>
  <si>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</si>
  <si>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</si>
  <si>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</si>
  <si>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skráðra í trú- og lífsskoðunarfélög 1. mars 2023</t>
  </si>
  <si>
    <t>Þjóðskrá  9. mars 2023</t>
  </si>
  <si>
    <t>Fjöldi 
1. mars 2023</t>
  </si>
  <si>
    <t>Breyting milli
1. des. 2022 og 1. mars 2023</t>
  </si>
  <si>
    <t>Fjöldi 
1. des. 2020</t>
  </si>
  <si>
    <t xml:space="preserve">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</si>
</sst>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4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13" tableBorderDxfId="12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11"/>
    <tableColumn id="3" xr3:uid="{8AB60062-4382-4353-9FA9-03F424649869}" name="Heiti trúfélags og lífsskoðunarfélags" dataDxfId="10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9"/>
    <tableColumn id="2" xr3:uid="{00857813-BA2C-4B37-A5AA-25857A29FB31}" name="Fjöldi _x000a_1. mars 2023" dataDxfId="8"/>
    <tableColumn id="7" xr3:uid="{E80BEDED-2BB9-4487-A6C4-FD73BA521B9B}" name="Breyting milli_x000a_1. des. 2022 og 1. mars 2023" dataDxfId="7">
      <calculatedColumnFormula>Table26[[#This Row],[Fjöldi 
1. mars 2023]]-Table26[[#This Row],[Fjöldi 
1. des. 2022]]</calculatedColumnFormula>
    </tableColumn>
    <tableColumn id="8" xr3:uid="{B5E3D39A-280F-4905-8CB0-6FAE603ECDCC}" name="í %" totalsRowFunction="sum" totalsRowDxfId="6">
      <calculatedColumnFormula>Table26[[#This Row],[Fjöldi 
1. mars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6" activePane="bottomLeft" state="frozen"/>
      <selection pane="bottomLeft" activeCell="G67" sqref="G67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5" style="6" customWidth="1"/>
    <col min="8" max="8" width="9.28515625" style="21" bestFit="1" customWidth="1"/>
    <col min="9" max="16384" width="9.140625" style="5"/>
  </cols>
  <sheetData>
    <row r="1" spans="1:9" x14ac:dyDescent="0.2">
      <c r="A1" s="1"/>
      <c r="B1" s="2"/>
      <c r="C1" s="3"/>
      <c r="D1" s="4"/>
      <c r="E1" s="4"/>
      <c r="F1" s="4"/>
      <c r="G1" s="1"/>
      <c r="H1" s="4"/>
    </row>
    <row r="2" spans="1:9" ht="18" x14ac:dyDescent="0.25">
      <c r="C2" s="7" t="s">
        <v>116</v>
      </c>
      <c r="D2" s="4"/>
      <c r="E2" s="4"/>
      <c r="F2" s="4"/>
      <c r="G2" s="1"/>
      <c r="H2" s="4"/>
    </row>
    <row r="3" spans="1:9" ht="18" x14ac:dyDescent="0.25">
      <c r="A3" s="1"/>
      <c r="B3" s="2"/>
      <c r="C3" s="7" t="s">
        <v>0</v>
      </c>
      <c r="D3" s="4"/>
      <c r="E3" s="4"/>
      <c r="F3" s="4"/>
      <c r="G3" s="1"/>
      <c r="H3" s="4"/>
    </row>
    <row r="4" spans="1:9" x14ac:dyDescent="0.2">
      <c r="A4" s="1"/>
      <c r="B4" s="2"/>
      <c r="C4" s="8" t="s">
        <v>117</v>
      </c>
      <c r="D4" s="4"/>
      <c r="E4" s="4"/>
      <c r="F4" s="4"/>
      <c r="G4" s="1"/>
      <c r="H4" s="4"/>
    </row>
    <row r="5" spans="1:9" ht="36" customHeight="1" x14ac:dyDescent="0.25">
      <c r="A5" s="9" t="s">
        <v>1</v>
      </c>
      <c r="B5" s="10" t="s">
        <v>2</v>
      </c>
      <c r="C5" s="11" t="s">
        <v>120</v>
      </c>
      <c r="D5" s="11" t="s">
        <v>3</v>
      </c>
      <c r="E5" s="11" t="s">
        <v>4</v>
      </c>
      <c r="F5" s="11" t="s">
        <v>118</v>
      </c>
      <c r="G5" s="12" t="s">
        <v>119</v>
      </c>
      <c r="H5" s="13" t="s">
        <v>5</v>
      </c>
      <c r="I5" s="22"/>
    </row>
    <row r="6" spans="1:9" x14ac:dyDescent="0.2">
      <c r="A6" s="6" t="s">
        <v>6</v>
      </c>
      <c r="B6" s="14" t="s">
        <v>7</v>
      </c>
      <c r="C6" s="15" t="s">
        <v>121</v>
      </c>
      <c r="D6" s="15">
        <v>84</v>
      </c>
      <c r="E6" s="15">
        <v>111</v>
      </c>
      <c r="F6" s="15">
        <v>118</v>
      </c>
      <c r="G6" s="16">
        <f>Table26[[#This Row],[Fjöldi 
1. mars 2023]]-Table26[[#This Row],[Fjöldi 
1. des. 2022]]</f>
        <v>7</v>
      </c>
      <c r="H6" s="17">
        <f>Table26[[#This Row],[Fjöldi 
1. mars 2023]]/Table26[[#This Row],[Fjöldi 
1. des. 2022]]-1</f>
        <v>6.3063063063063085E-2</v>
      </c>
      <c r="I6" s="15"/>
    </row>
    <row r="7" spans="1:9" x14ac:dyDescent="0.2">
      <c r="A7" s="6" t="s">
        <v>8</v>
      </c>
      <c r="B7" s="14" t="s">
        <v>9</v>
      </c>
      <c r="C7" s="15">
        <v>13</v>
      </c>
      <c r="D7" s="15">
        <v>12</v>
      </c>
      <c r="E7" s="15">
        <v>10</v>
      </c>
      <c r="F7" s="15">
        <v>10</v>
      </c>
      <c r="G7" s="16">
        <f>Table26[[#This Row],[Fjöldi 
1. mars 2023]]-Table26[[#This Row],[Fjöldi 
1. des. 2022]]</f>
        <v>0</v>
      </c>
      <c r="H7" s="17">
        <f>Table26[[#This Row],[Fjöldi 
1. mars 2023]]/Table26[[#This Row],[Fjöldi 
1. des. 2022]]-1</f>
        <v>0</v>
      </c>
      <c r="I7" s="15"/>
    </row>
    <row r="8" spans="1:9" x14ac:dyDescent="0.2">
      <c r="A8" s="6" t="s">
        <v>10</v>
      </c>
      <c r="B8" s="14" t="s">
        <v>11</v>
      </c>
      <c r="C8" s="15">
        <v>5095</v>
      </c>
      <c r="D8" s="15">
        <v>5502</v>
      </c>
      <c r="E8" s="15">
        <v>5740</v>
      </c>
      <c r="F8" s="15">
        <v>5821</v>
      </c>
      <c r="G8" s="16">
        <f>Table26[[#This Row],[Fjöldi 
1. mars 2023]]-Table26[[#This Row],[Fjöldi 
1. des. 2022]]</f>
        <v>81</v>
      </c>
      <c r="H8" s="17">
        <f>Table26[[#This Row],[Fjöldi 
1. mars 2023]]/Table26[[#This Row],[Fjöldi 
1. des. 2022]]-1</f>
        <v>1.4111498257839639E-2</v>
      </c>
      <c r="I8" s="15"/>
    </row>
    <row r="9" spans="1:9" x14ac:dyDescent="0.2">
      <c r="A9" s="6" t="s">
        <v>12</v>
      </c>
      <c r="B9" s="14" t="s">
        <v>13</v>
      </c>
      <c r="C9" s="15">
        <v>342</v>
      </c>
      <c r="D9" s="15">
        <v>338</v>
      </c>
      <c r="E9" s="15">
        <v>324</v>
      </c>
      <c r="F9" s="15">
        <v>323</v>
      </c>
      <c r="G9" s="16">
        <f>Table26[[#This Row],[Fjöldi 
1. mars 2023]]-Table26[[#This Row],[Fjöldi 
1. des. 2022]]</f>
        <v>-1</v>
      </c>
      <c r="H9" s="17">
        <f>Table26[[#This Row],[Fjöldi 
1. mars 2023]]/Table26[[#This Row],[Fjöldi 
1. des. 2022]]-1</f>
        <v>-3.0864197530864335E-3</v>
      </c>
      <c r="I9" s="15"/>
    </row>
    <row r="10" spans="1:9" x14ac:dyDescent="0.2">
      <c r="A10" s="6" t="s">
        <v>14</v>
      </c>
      <c r="B10" s="14" t="s">
        <v>15</v>
      </c>
      <c r="C10" s="15">
        <v>122</v>
      </c>
      <c r="D10" s="15">
        <v>138</v>
      </c>
      <c r="E10" s="15">
        <v>136</v>
      </c>
      <c r="F10" s="15">
        <v>136</v>
      </c>
      <c r="G10" s="16">
        <f>Table26[[#This Row],[Fjöldi 
1. mars 2023]]-Table26[[#This Row],[Fjöldi 
1. des. 2022]]</f>
        <v>0</v>
      </c>
      <c r="H10" s="17">
        <f>Table26[[#This Row],[Fjöldi 
1. mars 2023]]/Table26[[#This Row],[Fjöldi 
1. des. 2022]]-1</f>
        <v>0</v>
      </c>
      <c r="I10" s="15"/>
    </row>
    <row r="11" spans="1:9" x14ac:dyDescent="0.2">
      <c r="A11" s="6" t="s">
        <v>16</v>
      </c>
      <c r="B11" s="14" t="s">
        <v>17</v>
      </c>
      <c r="C11" s="15">
        <v>108</v>
      </c>
      <c r="D11" s="15">
        <v>114</v>
      </c>
      <c r="E11" s="15">
        <v>118</v>
      </c>
      <c r="F11" s="15">
        <v>115</v>
      </c>
      <c r="G11" s="16">
        <f>Table26[[#This Row],[Fjöldi 
1. mars 2023]]-Table26[[#This Row],[Fjöldi 
1. des. 2022]]</f>
        <v>-3</v>
      </c>
      <c r="H11" s="17">
        <f>Table26[[#This Row],[Fjöldi 
1. mars 2023]]/Table26[[#This Row],[Fjöldi 
1. des. 2022]]-1</f>
        <v>-2.5423728813559365E-2</v>
      </c>
      <c r="I11" s="15"/>
    </row>
    <row r="12" spans="1:9" x14ac:dyDescent="0.2">
      <c r="A12" s="6" t="s">
        <v>18</v>
      </c>
      <c r="B12" s="5" t="s">
        <v>19</v>
      </c>
      <c r="C12" s="15">
        <v>1125</v>
      </c>
      <c r="D12" s="15">
        <v>1093</v>
      </c>
      <c r="E12" s="15">
        <v>1103</v>
      </c>
      <c r="F12" s="15">
        <v>1101</v>
      </c>
      <c r="G12" s="16">
        <f>Table26[[#This Row],[Fjöldi 
1. mars 2023]]-Table26[[#This Row],[Fjöldi 
1. des. 2022]]</f>
        <v>-2</v>
      </c>
      <c r="H12" s="17">
        <f>Table26[[#This Row],[Fjöldi 
1. mars 2023]]/Table26[[#This Row],[Fjöldi 
1. des. 2022]]-1</f>
        <v>-1.8132366273798661E-3</v>
      </c>
      <c r="I12" s="15"/>
    </row>
    <row r="13" spans="1:9" x14ac:dyDescent="0.2">
      <c r="A13" s="6" t="s">
        <v>20</v>
      </c>
      <c r="B13" s="14" t="s">
        <v>21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mars 2023]]-Table26[[#This Row],[Fjöldi 
1. des. 2022]]</f>
        <v>0</v>
      </c>
      <c r="H13" s="17">
        <f>Table26[[#This Row],[Fjöldi 
1. mars 2023]]/Table26[[#This Row],[Fjöldi 
1. des. 2022]]-1</f>
        <v>0</v>
      </c>
      <c r="I13" s="15"/>
    </row>
    <row r="14" spans="1:9" x14ac:dyDescent="0.2">
      <c r="A14" s="6" t="s">
        <v>22</v>
      </c>
      <c r="B14" s="14" t="s">
        <v>23</v>
      </c>
      <c r="C14" s="15">
        <v>229</v>
      </c>
      <c r="D14" s="15">
        <v>215</v>
      </c>
      <c r="E14" s="15">
        <v>192</v>
      </c>
      <c r="F14" s="15">
        <v>187</v>
      </c>
      <c r="G14" s="16">
        <f>Table26[[#This Row],[Fjöldi 
1. mars 2023]]-Table26[[#This Row],[Fjöldi 
1. des. 2022]]</f>
        <v>-5</v>
      </c>
      <c r="H14" s="17">
        <f>Table26[[#This Row],[Fjöldi 
1. mars 2023]]/Table26[[#This Row],[Fjöldi 
1. des. 2022]]-1</f>
        <v>-2.604166666666663E-2</v>
      </c>
      <c r="I14" s="15"/>
    </row>
    <row r="15" spans="1:9" x14ac:dyDescent="0.2">
      <c r="A15" s="6" t="s">
        <v>24</v>
      </c>
      <c r="B15" s="14" t="s">
        <v>25</v>
      </c>
      <c r="C15" s="15">
        <v>29</v>
      </c>
      <c r="D15" s="15">
        <v>31</v>
      </c>
      <c r="E15" s="15">
        <v>37</v>
      </c>
      <c r="F15" s="15">
        <v>37</v>
      </c>
      <c r="G15" s="16">
        <f>Table26[[#This Row],[Fjöldi 
1. mars 2023]]-Table26[[#This Row],[Fjöldi 
1. des. 2022]]</f>
        <v>0</v>
      </c>
      <c r="H15" s="17">
        <f>Table26[[#This Row],[Fjöldi 
1. mars 2023]]/Table26[[#This Row],[Fjöldi 
1. des. 2022]]-1</f>
        <v>0</v>
      </c>
      <c r="I15" s="15"/>
    </row>
    <row r="16" spans="1:9" x14ac:dyDescent="0.2">
      <c r="A16" s="6" t="s">
        <v>26</v>
      </c>
      <c r="B16" s="14" t="s">
        <v>27</v>
      </c>
      <c r="C16" s="15">
        <v>145</v>
      </c>
      <c r="D16" s="15">
        <v>157</v>
      </c>
      <c r="E16" s="15">
        <v>181</v>
      </c>
      <c r="F16" s="15">
        <v>197</v>
      </c>
      <c r="G16" s="16">
        <f>Table26[[#This Row],[Fjöldi 
1. mars 2023]]-Table26[[#This Row],[Fjöldi 
1. des. 2022]]</f>
        <v>16</v>
      </c>
      <c r="H16" s="17">
        <f>Table26[[#This Row],[Fjöldi 
1. mars 2023]]/Table26[[#This Row],[Fjöldi 
1. des. 2022]]-1</f>
        <v>8.8397790055248615E-2</v>
      </c>
      <c r="I16" s="15"/>
    </row>
    <row r="17" spans="1:9" x14ac:dyDescent="0.2">
      <c r="A17" s="6" t="s">
        <v>28</v>
      </c>
      <c r="B17" s="14" t="s">
        <v>29</v>
      </c>
      <c r="C17" s="15">
        <v>22</v>
      </c>
      <c r="D17" s="15">
        <v>23</v>
      </c>
      <c r="E17" s="15">
        <v>21</v>
      </c>
      <c r="F17" s="15">
        <v>20</v>
      </c>
      <c r="G17" s="16">
        <f>Table26[[#This Row],[Fjöldi 
1. mars 2023]]-Table26[[#This Row],[Fjöldi 
1. des. 2022]]</f>
        <v>-1</v>
      </c>
      <c r="H17" s="17">
        <f>Table26[[#This Row],[Fjöldi 
1. mars 2023]]/Table26[[#This Row],[Fjöldi 
1. des. 2022]]-1</f>
        <v>-4.7619047619047672E-2</v>
      </c>
      <c r="I17" s="15"/>
    </row>
    <row r="18" spans="1:9" x14ac:dyDescent="0.2">
      <c r="A18" s="6" t="s">
        <v>30</v>
      </c>
      <c r="B18" s="14" t="s">
        <v>31</v>
      </c>
      <c r="C18" s="15" t="s">
        <v>32</v>
      </c>
      <c r="D18" s="15">
        <v>21</v>
      </c>
      <c r="E18" s="15">
        <v>22</v>
      </c>
      <c r="F18" s="15">
        <v>22</v>
      </c>
      <c r="G18" s="16">
        <f>Table26[[#This Row],[Fjöldi 
1. mars 2023]]-Table26[[#This Row],[Fjöldi 
1. des. 2022]]</f>
        <v>0</v>
      </c>
      <c r="H18" s="17">
        <f>Table26[[#This Row],[Fjöldi 
1. mars 2023]]/Table26[[#This Row],[Fjöldi 
1. des. 2022]]-1</f>
        <v>0</v>
      </c>
      <c r="I18" s="15"/>
    </row>
    <row r="19" spans="1:9" x14ac:dyDescent="0.2">
      <c r="A19" s="6" t="s">
        <v>33</v>
      </c>
      <c r="B19" s="5" t="s">
        <v>34</v>
      </c>
      <c r="C19" s="15">
        <v>581</v>
      </c>
      <c r="D19" s="15">
        <v>580</v>
      </c>
      <c r="E19" s="15">
        <v>571</v>
      </c>
      <c r="F19" s="15">
        <v>567</v>
      </c>
      <c r="G19" s="16">
        <f>Table26[[#This Row],[Fjöldi 
1. mars 2023]]-Table26[[#This Row],[Fjöldi 
1. des. 2022]]</f>
        <v>-4</v>
      </c>
      <c r="H19" s="17">
        <f>Table26[[#This Row],[Fjöldi 
1. mars 2023]]/Table26[[#This Row],[Fjöldi 
1. des. 2022]]-1</f>
        <v>-7.0052539404553693E-3</v>
      </c>
      <c r="I19" s="15"/>
    </row>
    <row r="20" spans="1:9" x14ac:dyDescent="0.2">
      <c r="A20" s="6" t="s">
        <v>35</v>
      </c>
      <c r="B20" s="14" t="s">
        <v>36</v>
      </c>
      <c r="C20" s="15">
        <v>36</v>
      </c>
      <c r="D20" s="15">
        <v>44</v>
      </c>
      <c r="E20" s="15">
        <v>45</v>
      </c>
      <c r="F20" s="15">
        <v>45</v>
      </c>
      <c r="G20" s="16">
        <f>Table26[[#This Row],[Fjöldi 
1. mars 2023]]-Table26[[#This Row],[Fjöldi 
1. des. 2022]]</f>
        <v>0</v>
      </c>
      <c r="H20" s="17">
        <f>Table26[[#This Row],[Fjöldi 
1. mars 2023]]/Table26[[#This Row],[Fjöldi 
1. des. 2022]]-1</f>
        <v>0</v>
      </c>
      <c r="I20" s="15"/>
    </row>
    <row r="21" spans="1:9" x14ac:dyDescent="0.2">
      <c r="A21" s="6" t="s">
        <v>37</v>
      </c>
      <c r="B21" s="14" t="s">
        <v>38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mars 2023]]-Table26[[#This Row],[Fjöldi 
1. des. 2022]]</f>
        <v>-1</v>
      </c>
      <c r="H21" s="17">
        <f>Table26[[#This Row],[Fjöldi 
1. mars 2023]]/Table26[[#This Row],[Fjöldi 
1. des. 2022]]-1</f>
        <v>-5.8823529411764719E-2</v>
      </c>
      <c r="I21" s="15"/>
    </row>
    <row r="22" spans="1:9" x14ac:dyDescent="0.2">
      <c r="A22" s="6">
        <v>8</v>
      </c>
      <c r="B22" s="14" t="s">
        <v>39</v>
      </c>
      <c r="C22" s="15">
        <v>7338</v>
      </c>
      <c r="D22" s="15">
        <v>7425</v>
      </c>
      <c r="E22" s="15">
        <v>7507</v>
      </c>
      <c r="F22" s="15">
        <v>7524</v>
      </c>
      <c r="G22" s="16">
        <f>Table26[[#This Row],[Fjöldi 
1. mars 2023]]-Table26[[#This Row],[Fjöldi 
1. des. 2022]]</f>
        <v>17</v>
      </c>
      <c r="H22" s="17">
        <f>Table26[[#This Row],[Fjöldi 
1. mars 2023]]/Table26[[#This Row],[Fjöldi 
1. des. 2022]]-1</f>
        <v>2.2645530837883676E-3</v>
      </c>
      <c r="I22" s="15"/>
    </row>
    <row r="23" spans="1:9" x14ac:dyDescent="0.2">
      <c r="A23" s="6">
        <v>2</v>
      </c>
      <c r="B23" s="14" t="s">
        <v>40</v>
      </c>
      <c r="C23" s="15">
        <v>10027</v>
      </c>
      <c r="D23" s="15">
        <v>10011</v>
      </c>
      <c r="E23" s="15">
        <v>9953</v>
      </c>
      <c r="F23" s="15">
        <v>9950</v>
      </c>
      <c r="G23" s="16">
        <f>Table26[[#This Row],[Fjöldi 
1. mars 2023]]-Table26[[#This Row],[Fjöldi 
1. des. 2022]]</f>
        <v>-3</v>
      </c>
      <c r="H23" s="17">
        <f>Table26[[#This Row],[Fjöldi 
1. mars 2023]]/Table26[[#This Row],[Fjöldi 
1. des. 2022]]-1</f>
        <v>-3.0141665829397368E-4</v>
      </c>
      <c r="I23" s="15"/>
    </row>
    <row r="24" spans="1:9" x14ac:dyDescent="0.2">
      <c r="A24" s="6" t="s">
        <v>41</v>
      </c>
      <c r="B24" s="14" t="s">
        <v>42</v>
      </c>
      <c r="C24" s="15">
        <v>106</v>
      </c>
      <c r="D24" s="15">
        <v>102</v>
      </c>
      <c r="E24" s="15">
        <v>96</v>
      </c>
      <c r="F24" s="15">
        <v>93</v>
      </c>
      <c r="G24" s="16">
        <f>Table26[[#This Row],[Fjöldi 
1. mars 2023]]-Table26[[#This Row],[Fjöldi 
1. des. 2022]]</f>
        <v>-3</v>
      </c>
      <c r="H24" s="17">
        <f>Table26[[#This Row],[Fjöldi 
1. mars 2023]]/Table26[[#This Row],[Fjöldi 
1. des. 2022]]-1</f>
        <v>-3.125E-2</v>
      </c>
      <c r="I24" s="15"/>
    </row>
    <row r="25" spans="1:9" x14ac:dyDescent="0.2">
      <c r="A25" s="6" t="s">
        <v>43</v>
      </c>
      <c r="B25" s="14" t="s">
        <v>44</v>
      </c>
      <c r="C25" s="15">
        <v>475</v>
      </c>
      <c r="D25" s="15">
        <v>455</v>
      </c>
      <c r="E25" s="15">
        <v>442</v>
      </c>
      <c r="F25" s="15">
        <v>438</v>
      </c>
      <c r="G25" s="16">
        <f>Table26[[#This Row],[Fjöldi 
1. mars 2023]]-Table26[[#This Row],[Fjöldi 
1. des. 2022]]</f>
        <v>-4</v>
      </c>
      <c r="H25" s="17">
        <f>Table26[[#This Row],[Fjöldi 
1. mars 2023]]/Table26[[#This Row],[Fjöldi 
1. des. 2022]]-1</f>
        <v>-9.0497737556560764E-3</v>
      </c>
      <c r="I25" s="15"/>
    </row>
    <row r="26" spans="1:9" x14ac:dyDescent="0.2">
      <c r="A26" s="6" t="s">
        <v>45</v>
      </c>
      <c r="B26" s="14" t="s">
        <v>46</v>
      </c>
      <c r="C26" s="15">
        <v>43</v>
      </c>
      <c r="D26" s="15">
        <v>45</v>
      </c>
      <c r="E26" s="15">
        <v>51</v>
      </c>
      <c r="F26" s="15">
        <v>53</v>
      </c>
      <c r="G26" s="16">
        <f>Table26[[#This Row],[Fjöldi 
1. mars 2023]]-Table26[[#This Row],[Fjöldi 
1. des. 2022]]</f>
        <v>2</v>
      </c>
      <c r="H26" s="17">
        <f>Table26[[#This Row],[Fjöldi 
1. mars 2023]]/Table26[[#This Row],[Fjöldi 
1. des. 2022]]-1</f>
        <v>3.9215686274509887E-2</v>
      </c>
      <c r="I26" s="15"/>
    </row>
    <row r="27" spans="1:9" x14ac:dyDescent="0.2">
      <c r="A27" s="6" t="s">
        <v>47</v>
      </c>
      <c r="B27" s="14" t="s">
        <v>48</v>
      </c>
      <c r="C27" s="15">
        <v>72</v>
      </c>
      <c r="D27" s="15">
        <v>65</v>
      </c>
      <c r="E27" s="15">
        <v>59</v>
      </c>
      <c r="F27" s="15">
        <v>59</v>
      </c>
      <c r="G27" s="16">
        <f>Table26[[#This Row],[Fjöldi 
1. mars 2023]]-Table26[[#This Row],[Fjöldi 
1. des. 2022]]</f>
        <v>0</v>
      </c>
      <c r="H27" s="17">
        <f>Table26[[#This Row],[Fjöldi 
1. mars 2023]]/Table26[[#This Row],[Fjöldi 
1. des. 2022]]-1</f>
        <v>0</v>
      </c>
      <c r="I27" s="15"/>
    </row>
    <row r="28" spans="1:9" x14ac:dyDescent="0.2">
      <c r="A28" s="6" t="s">
        <v>49</v>
      </c>
      <c r="B28" s="14" t="s">
        <v>50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mars 2023]]-Table26[[#This Row],[Fjöldi 
1. des. 2022]]</f>
        <v>0</v>
      </c>
      <c r="H28" s="17">
        <f>Table26[[#This Row],[Fjöldi 
1. mars 2023]]/Table26[[#This Row],[Fjöldi 
1. des. 2022]]-1</f>
        <v>0</v>
      </c>
      <c r="I28" s="15"/>
    </row>
    <row r="29" spans="1:9" x14ac:dyDescent="0.2">
      <c r="A29" s="6" t="s">
        <v>51</v>
      </c>
      <c r="B29" s="14" t="s">
        <v>52</v>
      </c>
      <c r="C29" s="15">
        <v>127</v>
      </c>
      <c r="D29" s="15">
        <v>158</v>
      </c>
      <c r="E29" s="15">
        <v>240</v>
      </c>
      <c r="F29" s="15">
        <v>244</v>
      </c>
      <c r="G29" s="16">
        <f>Table26[[#This Row],[Fjöldi 
1. mars 2023]]-Table26[[#This Row],[Fjöldi 
1. des. 2022]]</f>
        <v>4</v>
      </c>
      <c r="H29" s="17">
        <f>Table26[[#This Row],[Fjöldi 
1. mars 2023]]/Table26[[#This Row],[Fjöldi 
1. des. 2022]]-1</f>
        <v>1.6666666666666607E-2</v>
      </c>
      <c r="I29" s="15"/>
    </row>
    <row r="30" spans="1:9" x14ac:dyDescent="0.2">
      <c r="A30" s="6">
        <v>6</v>
      </c>
      <c r="B30" s="14" t="s">
        <v>53</v>
      </c>
      <c r="C30" s="15">
        <v>2113</v>
      </c>
      <c r="D30" s="15">
        <v>2108</v>
      </c>
      <c r="E30" s="15">
        <v>2071</v>
      </c>
      <c r="F30" s="15">
        <v>2078</v>
      </c>
      <c r="G30" s="16">
        <f>Table26[[#This Row],[Fjöldi 
1. mars 2023]]-Table26[[#This Row],[Fjöldi 
1. des. 2022]]</f>
        <v>7</v>
      </c>
      <c r="H30" s="17">
        <f>Table26[[#This Row],[Fjöldi 
1. mars 2023]]/Table26[[#This Row],[Fjöldi 
1. des. 2022]]-1</f>
        <v>3.3800096571705573E-3</v>
      </c>
      <c r="I30" s="15"/>
    </row>
    <row r="31" spans="1:9" x14ac:dyDescent="0.2">
      <c r="A31" s="6" t="s">
        <v>54</v>
      </c>
      <c r="B31" s="14" t="s">
        <v>55</v>
      </c>
      <c r="C31" s="15" t="s">
        <v>32</v>
      </c>
      <c r="D31" s="15">
        <v>251</v>
      </c>
      <c r="E31" s="15">
        <v>407</v>
      </c>
      <c r="F31" s="15">
        <v>423</v>
      </c>
      <c r="G31" s="16">
        <f>Table26[[#This Row],[Fjöldi 
1. mars 2023]]-Table26[[#This Row],[Fjöldi 
1. des. 2022]]</f>
        <v>16</v>
      </c>
      <c r="H31" s="17">
        <f>Table26[[#This Row],[Fjöldi 
1. mars 2023]]/Table26[[#This Row],[Fjöldi 
1. des. 2022]]-1</f>
        <v>3.9312039312039415E-2</v>
      </c>
      <c r="I31" s="15"/>
    </row>
    <row r="32" spans="1:9" x14ac:dyDescent="0.2">
      <c r="A32" s="6" t="s">
        <v>56</v>
      </c>
      <c r="B32" s="14" t="s">
        <v>57</v>
      </c>
      <c r="C32" s="15">
        <v>14</v>
      </c>
      <c r="D32" s="15">
        <v>17</v>
      </c>
      <c r="E32" s="15">
        <v>19</v>
      </c>
      <c r="F32" s="15">
        <v>19</v>
      </c>
      <c r="G32" s="16">
        <f>Table26[[#This Row],[Fjöldi 
1. mars 2023]]-Table26[[#This Row],[Fjöldi 
1. des. 2022]]</f>
        <v>0</v>
      </c>
      <c r="H32" s="17">
        <f>Table26[[#This Row],[Fjöldi 
1. mars 2023]]/Table26[[#This Row],[Fjöldi 
1. des. 2022]]-1</f>
        <v>0</v>
      </c>
      <c r="I32" s="15"/>
    </row>
    <row r="33" spans="1:9" x14ac:dyDescent="0.2">
      <c r="A33" s="6" t="s">
        <v>58</v>
      </c>
      <c r="B33" s="14" t="s">
        <v>59</v>
      </c>
      <c r="C33" s="15">
        <v>246</v>
      </c>
      <c r="D33" s="15">
        <v>239</v>
      </c>
      <c r="E33" s="15">
        <v>230</v>
      </c>
      <c r="F33" s="15">
        <v>232</v>
      </c>
      <c r="G33" s="16">
        <f>Table26[[#This Row],[Fjöldi 
1. mars 2023]]-Table26[[#This Row],[Fjöldi 
1. des. 2022]]</f>
        <v>2</v>
      </c>
      <c r="H33" s="17">
        <f>Table26[[#This Row],[Fjöldi 
1. mars 2023]]/Table26[[#This Row],[Fjöldi 
1. des. 2022]]-1</f>
        <v>8.6956521739129933E-3</v>
      </c>
      <c r="I33" s="15"/>
    </row>
    <row r="34" spans="1:9" x14ac:dyDescent="0.2">
      <c r="A34" s="6">
        <v>7</v>
      </c>
      <c r="B34" s="14" t="s">
        <v>60</v>
      </c>
      <c r="C34" s="15">
        <v>14651</v>
      </c>
      <c r="D34" s="15">
        <v>14737</v>
      </c>
      <c r="E34" s="15">
        <v>14849</v>
      </c>
      <c r="F34" s="15">
        <v>14939</v>
      </c>
      <c r="G34" s="16">
        <f>Table26[[#This Row],[Fjöldi 
1. mars 2023]]-Table26[[#This Row],[Fjöldi 
1. des. 2022]]</f>
        <v>90</v>
      </c>
      <c r="H34" s="17">
        <f>Table26[[#This Row],[Fjöldi 
1. mars 2023]]/Table26[[#This Row],[Fjöldi 
1. des. 2022]]-1</f>
        <v>6.0610142097110575E-3</v>
      </c>
      <c r="I34" s="15"/>
    </row>
    <row r="35" spans="1:9" x14ac:dyDescent="0.2">
      <c r="A35" s="6" t="s">
        <v>61</v>
      </c>
      <c r="B35" s="14" t="s">
        <v>62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mars 2023]]-Table26[[#This Row],[Fjöldi 
1. des. 2022]]</f>
        <v>0</v>
      </c>
      <c r="H35" s="17">
        <f>Table26[[#This Row],[Fjöldi 
1. mars 2023]]/Table26[[#This Row],[Fjöldi 
1. des. 2022]]-1</f>
        <v>0</v>
      </c>
      <c r="I35" s="15"/>
    </row>
    <row r="36" spans="1:9" x14ac:dyDescent="0.2">
      <c r="A36" s="6" t="s">
        <v>63</v>
      </c>
      <c r="B36" s="14" t="s">
        <v>64</v>
      </c>
      <c r="C36" s="15">
        <v>159</v>
      </c>
      <c r="D36" s="15">
        <v>156</v>
      </c>
      <c r="E36" s="15">
        <v>142</v>
      </c>
      <c r="F36" s="15">
        <v>144</v>
      </c>
      <c r="G36" s="16">
        <f>Table26[[#This Row],[Fjöldi 
1. mars 2023]]-Table26[[#This Row],[Fjöldi 
1. des. 2022]]</f>
        <v>2</v>
      </c>
      <c r="H36" s="17">
        <f>Table26[[#This Row],[Fjöldi 
1. mars 2023]]/Table26[[#This Row],[Fjöldi 
1. des. 2022]]-1</f>
        <v>1.4084507042253502E-2</v>
      </c>
      <c r="I36" s="15"/>
    </row>
    <row r="37" spans="1:9" x14ac:dyDescent="0.2">
      <c r="A37" s="6">
        <v>4</v>
      </c>
      <c r="B37" s="14" t="s">
        <v>65</v>
      </c>
      <c r="C37" s="15">
        <v>621</v>
      </c>
      <c r="D37" s="15">
        <v>615</v>
      </c>
      <c r="E37" s="15">
        <v>603</v>
      </c>
      <c r="F37" s="15">
        <v>596</v>
      </c>
      <c r="G37" s="16">
        <f>Table26[[#This Row],[Fjöldi 
1. mars 2023]]-Table26[[#This Row],[Fjöldi 
1. des. 2022]]</f>
        <v>-7</v>
      </c>
      <c r="H37" s="17">
        <f>Table26[[#This Row],[Fjöldi 
1. mars 2023]]/Table26[[#This Row],[Fjöldi 
1. des. 2022]]-1</f>
        <v>-1.1608623548922004E-2</v>
      </c>
      <c r="I37" s="15"/>
    </row>
    <row r="38" spans="1:9" x14ac:dyDescent="0.2">
      <c r="A38" s="6" t="s">
        <v>66</v>
      </c>
      <c r="B38" s="14" t="s">
        <v>67</v>
      </c>
      <c r="C38" s="15">
        <v>52</v>
      </c>
      <c r="D38" s="15">
        <v>55</v>
      </c>
      <c r="E38" s="15">
        <v>60</v>
      </c>
      <c r="F38" s="15">
        <v>59</v>
      </c>
      <c r="G38" s="16">
        <f>Table26[[#This Row],[Fjöldi 
1. mars 2023]]-Table26[[#This Row],[Fjöldi 
1. des. 2022]]</f>
        <v>-1</v>
      </c>
      <c r="H38" s="17">
        <f>Table26[[#This Row],[Fjöldi 
1. mars 2023]]/Table26[[#This Row],[Fjöldi 
1. des. 2022]]-1</f>
        <v>-1.6666666666666718E-2</v>
      </c>
      <c r="I38" s="15"/>
    </row>
    <row r="39" spans="1:9" x14ac:dyDescent="0.2">
      <c r="A39" s="6" t="s">
        <v>68</v>
      </c>
      <c r="B39" s="14" t="s">
        <v>69</v>
      </c>
      <c r="C39" s="15" t="s">
        <v>32</v>
      </c>
      <c r="D39" s="15" t="s">
        <v>32</v>
      </c>
      <c r="E39" s="15">
        <v>29</v>
      </c>
      <c r="F39" s="15">
        <v>35</v>
      </c>
      <c r="G39" s="16">
        <f>Table26[[#This Row],[Fjöldi 
1. mars 2023]]-Table26[[#This Row],[Fjöldi 
1. des. 2022]]</f>
        <v>6</v>
      </c>
      <c r="H39" s="17">
        <f>Table26[[#This Row],[Fjöldi 
1. mars 2023]]/Table26[[#This Row],[Fjöldi 
1. des. 2022]]-1</f>
        <v>0.2068965517241379</v>
      </c>
      <c r="I39" s="15"/>
    </row>
    <row r="40" spans="1:9" x14ac:dyDescent="0.2">
      <c r="A40" s="6" t="s">
        <v>70</v>
      </c>
      <c r="B40" s="14" t="s">
        <v>71</v>
      </c>
      <c r="C40" s="15">
        <v>43</v>
      </c>
      <c r="D40" s="15">
        <v>47</v>
      </c>
      <c r="E40" s="15">
        <v>57</v>
      </c>
      <c r="F40" s="15">
        <v>55</v>
      </c>
      <c r="G40" s="16">
        <f>Table26[[#This Row],[Fjöldi 
1. mars 2023]]-Table26[[#This Row],[Fjöldi 
1. des. 2022]]</f>
        <v>-2</v>
      </c>
      <c r="H40" s="17">
        <f>Table26[[#This Row],[Fjöldi 
1. mars 2023]]/Table26[[#This Row],[Fjöldi 
1. des. 2022]]-1</f>
        <v>-3.5087719298245612E-2</v>
      </c>
      <c r="I40" s="15"/>
    </row>
    <row r="41" spans="1:9" x14ac:dyDescent="0.2">
      <c r="A41" s="6" t="s">
        <v>72</v>
      </c>
      <c r="B41" s="14" t="s">
        <v>73</v>
      </c>
      <c r="C41" s="15" t="s">
        <v>32</v>
      </c>
      <c r="D41" s="15">
        <v>47</v>
      </c>
      <c r="E41" s="15">
        <v>55</v>
      </c>
      <c r="F41" s="15">
        <v>57</v>
      </c>
      <c r="G41" s="16">
        <f>Table26[[#This Row],[Fjöldi 
1. mars 2023]]-Table26[[#This Row],[Fjöldi 
1. des. 2022]]</f>
        <v>2</v>
      </c>
      <c r="H41" s="17">
        <f>Table26[[#This Row],[Fjöldi 
1. mars 2023]]/Table26[[#This Row],[Fjöldi 
1. des. 2022]]-1</f>
        <v>3.6363636363636376E-2</v>
      </c>
      <c r="I41" s="15"/>
    </row>
    <row r="42" spans="1:9" x14ac:dyDescent="0.2">
      <c r="A42" s="6" t="s">
        <v>74</v>
      </c>
      <c r="B42" s="14" t="s">
        <v>75</v>
      </c>
      <c r="C42" s="15">
        <v>451</v>
      </c>
      <c r="D42" s="15" t="s">
        <v>32</v>
      </c>
      <c r="E42" s="15" t="s">
        <v>32</v>
      </c>
      <c r="F42" s="15" t="s">
        <v>32</v>
      </c>
      <c r="G42" s="15" t="s">
        <v>32</v>
      </c>
      <c r="H42" s="15" t="s">
        <v>32</v>
      </c>
      <c r="I42" s="15"/>
    </row>
    <row r="43" spans="1:9" x14ac:dyDescent="0.2">
      <c r="A43" s="6" t="s">
        <v>76</v>
      </c>
      <c r="B43" s="14" t="s">
        <v>77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mars 2023]]-Table26[[#This Row],[Fjöldi 
1. des. 2022]]</f>
        <v>0</v>
      </c>
      <c r="H43" s="17">
        <f>Table26[[#This Row],[Fjöldi 
1. mars 2023]]/Table26[[#This Row],[Fjöldi 
1. des. 2022]]-1</f>
        <v>0</v>
      </c>
      <c r="I43" s="15"/>
    </row>
    <row r="44" spans="1:9" x14ac:dyDescent="0.2">
      <c r="A44" s="6">
        <v>3</v>
      </c>
      <c r="B44" s="14" t="s">
        <v>78</v>
      </c>
      <c r="C44" s="15">
        <v>3226</v>
      </c>
      <c r="D44" s="15">
        <v>3201</v>
      </c>
      <c r="E44" s="15">
        <v>3175</v>
      </c>
      <c r="F44" s="15">
        <v>3165</v>
      </c>
      <c r="G44" s="16">
        <f>Table26[[#This Row],[Fjöldi 
1. mars 2023]]-Table26[[#This Row],[Fjöldi 
1. des. 2022]]</f>
        <v>-10</v>
      </c>
      <c r="H44" s="17">
        <f>Table26[[#This Row],[Fjöldi 
1. mars 2023]]/Table26[[#This Row],[Fjöldi 
1. des. 2022]]-1</f>
        <v>-3.1496062992125706E-3</v>
      </c>
      <c r="I44" s="15"/>
    </row>
    <row r="45" spans="1:9" x14ac:dyDescent="0.2">
      <c r="A45" s="6" t="s">
        <v>79</v>
      </c>
      <c r="B45" s="14" t="s">
        <v>80</v>
      </c>
      <c r="C45" s="15">
        <v>26</v>
      </c>
      <c r="D45" s="15" t="s">
        <v>32</v>
      </c>
      <c r="E45" s="15" t="s">
        <v>32</v>
      </c>
      <c r="F45" s="15" t="s">
        <v>32</v>
      </c>
      <c r="G45" s="15" t="s">
        <v>32</v>
      </c>
      <c r="H45" s="15" t="s">
        <v>32</v>
      </c>
      <c r="I45" s="15"/>
    </row>
    <row r="46" spans="1:9" x14ac:dyDescent="0.2">
      <c r="A46" s="6" t="s">
        <v>81</v>
      </c>
      <c r="B46" s="14" t="s">
        <v>82</v>
      </c>
      <c r="C46" s="15">
        <v>31</v>
      </c>
      <c r="D46" s="15">
        <v>32</v>
      </c>
      <c r="E46" s="15">
        <v>35</v>
      </c>
      <c r="F46" s="15">
        <v>36</v>
      </c>
      <c r="G46" s="16">
        <f>Table26[[#This Row],[Fjöldi 
1. mars 2023]]-Table26[[#This Row],[Fjöldi 
1. des. 2022]]</f>
        <v>1</v>
      </c>
      <c r="H46" s="17">
        <f>Table26[[#This Row],[Fjöldi 
1. mars 2023]]/Table26[[#This Row],[Fjöldi 
1. des. 2022]]-1</f>
        <v>2.857142857142847E-2</v>
      </c>
      <c r="I46" s="15"/>
    </row>
    <row r="47" spans="1:9" x14ac:dyDescent="0.2">
      <c r="A47" s="6" t="s">
        <v>83</v>
      </c>
      <c r="B47" s="14" t="s">
        <v>84</v>
      </c>
      <c r="C47" s="15">
        <v>765</v>
      </c>
      <c r="D47" s="15">
        <v>786</v>
      </c>
      <c r="E47" s="15">
        <v>782</v>
      </c>
      <c r="F47" s="15">
        <v>780</v>
      </c>
      <c r="G47" s="16">
        <f>Table26[[#This Row],[Fjöldi 
1. mars 2023]]-Table26[[#This Row],[Fjöldi 
1. des. 2022]]</f>
        <v>-2</v>
      </c>
      <c r="H47" s="17">
        <f>Table26[[#This Row],[Fjöldi 
1. mars 2023]]/Table26[[#This Row],[Fjöldi 
1. des. 2022]]-1</f>
        <v>-2.5575447570332921E-3</v>
      </c>
      <c r="I47" s="15"/>
    </row>
    <row r="48" spans="1:9" x14ac:dyDescent="0.2">
      <c r="A48" s="6" t="s">
        <v>85</v>
      </c>
      <c r="B48" s="14" t="s">
        <v>86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mars 2023]]-Table26[[#This Row],[Fjöldi 
1. des. 2022]]</f>
        <v>0</v>
      </c>
      <c r="H48" s="17">
        <f>Table26[[#This Row],[Fjöldi 
1. mars 2023]]/Table26[[#This Row],[Fjöldi 
1. des. 2022]]-1</f>
        <v>0</v>
      </c>
      <c r="I48" s="15"/>
    </row>
    <row r="49" spans="1:9" x14ac:dyDescent="0.2">
      <c r="A49" s="6" t="s">
        <v>87</v>
      </c>
      <c r="B49" s="14" t="s">
        <v>88</v>
      </c>
      <c r="C49" s="15">
        <v>385</v>
      </c>
      <c r="D49" s="15">
        <v>381</v>
      </c>
      <c r="E49" s="15">
        <v>391</v>
      </c>
      <c r="F49" s="15">
        <v>393</v>
      </c>
      <c r="G49" s="16">
        <f>Table26[[#This Row],[Fjöldi 
1. mars 2023]]-Table26[[#This Row],[Fjöldi 
1. des. 2022]]</f>
        <v>2</v>
      </c>
      <c r="H49" s="17">
        <f>Table26[[#This Row],[Fjöldi 
1. mars 2023]]/Table26[[#This Row],[Fjöldi 
1. des. 2022]]-1</f>
        <v>5.1150895140665842E-3</v>
      </c>
      <c r="I49" s="15"/>
    </row>
    <row r="50" spans="1:9" x14ac:dyDescent="0.2">
      <c r="A50" s="6" t="s">
        <v>89</v>
      </c>
      <c r="B50" s="14" t="s">
        <v>90</v>
      </c>
      <c r="C50" s="15">
        <v>172</v>
      </c>
      <c r="D50" s="15">
        <v>161</v>
      </c>
      <c r="E50" s="15">
        <v>159</v>
      </c>
      <c r="F50" s="15">
        <v>156</v>
      </c>
      <c r="G50" s="16">
        <f>Table26[[#This Row],[Fjöldi 
1. mars 2023]]-Table26[[#This Row],[Fjöldi 
1. des. 2022]]</f>
        <v>-3</v>
      </c>
      <c r="H50" s="17">
        <f>Table26[[#This Row],[Fjöldi 
1. mars 2023]]/Table26[[#This Row],[Fjöldi 
1. des. 2022]]-1</f>
        <v>-1.8867924528301883E-2</v>
      </c>
      <c r="I50" s="15"/>
    </row>
    <row r="51" spans="1:9" x14ac:dyDescent="0.2">
      <c r="A51" s="6" t="s">
        <v>91</v>
      </c>
      <c r="B51" s="14" t="s">
        <v>92</v>
      </c>
      <c r="C51" s="15">
        <v>4039</v>
      </c>
      <c r="D51" s="15">
        <v>4621</v>
      </c>
      <c r="E51" s="15">
        <v>5345</v>
      </c>
      <c r="F51" s="15">
        <v>5488</v>
      </c>
      <c r="G51" s="16">
        <f>Table26[[#This Row],[Fjöldi 
1. mars 2023]]-Table26[[#This Row],[Fjöldi 
1. des. 2022]]</f>
        <v>143</v>
      </c>
      <c r="H51" s="17">
        <f>Table26[[#This Row],[Fjöldi 
1. mars 2023]]/Table26[[#This Row],[Fjöldi 
1. des. 2022]]-1</f>
        <v>2.6753975678204034E-2</v>
      </c>
      <c r="I51" s="15"/>
    </row>
    <row r="52" spans="1:9" x14ac:dyDescent="0.2">
      <c r="A52" s="6">
        <v>5</v>
      </c>
      <c r="B52" s="14" t="s">
        <v>93</v>
      </c>
      <c r="C52" s="15">
        <v>42</v>
      </c>
      <c r="D52" s="15">
        <v>36</v>
      </c>
      <c r="E52" s="15">
        <v>35</v>
      </c>
      <c r="F52" s="15">
        <v>36</v>
      </c>
      <c r="G52" s="16">
        <f>Table26[[#This Row],[Fjöldi 
1. mars 2023]]-Table26[[#This Row],[Fjöldi 
1. des. 2022]]</f>
        <v>1</v>
      </c>
      <c r="H52" s="17">
        <f>Table26[[#This Row],[Fjöldi 
1. mars 2023]]/Table26[[#This Row],[Fjöldi 
1. des. 2022]]-1</f>
        <v>2.857142857142847E-2</v>
      </c>
      <c r="I52" s="15"/>
    </row>
    <row r="53" spans="1:9" x14ac:dyDescent="0.2">
      <c r="A53" s="6" t="s">
        <v>94</v>
      </c>
      <c r="B53" s="14" t="s">
        <v>95</v>
      </c>
      <c r="C53" s="15">
        <v>412</v>
      </c>
      <c r="D53" s="15">
        <v>397</v>
      </c>
      <c r="E53" s="15">
        <v>363</v>
      </c>
      <c r="F53" s="15">
        <v>363</v>
      </c>
      <c r="G53" s="16">
        <f>Table26[[#This Row],[Fjöldi 
1. mars 2023]]-Table26[[#This Row],[Fjöldi 
1. des. 2022]]</f>
        <v>0</v>
      </c>
      <c r="H53" s="17">
        <f>Table26[[#This Row],[Fjöldi 
1. mars 2023]]/Table26[[#This Row],[Fjöldi 
1. des. 2022]]-1</f>
        <v>0</v>
      </c>
      <c r="I53" s="15"/>
    </row>
    <row r="54" spans="1:9" x14ac:dyDescent="0.2">
      <c r="A54" s="6" t="s">
        <v>96</v>
      </c>
      <c r="B54" s="14" t="s">
        <v>97</v>
      </c>
      <c r="C54" s="15">
        <v>393</v>
      </c>
      <c r="D54" s="15">
        <v>483</v>
      </c>
      <c r="E54" s="15">
        <v>549</v>
      </c>
      <c r="F54" s="15">
        <v>564</v>
      </c>
      <c r="G54" s="16">
        <f>Table26[[#This Row],[Fjöldi 
1. mars 2023]]-Table26[[#This Row],[Fjöldi 
1. des. 2022]]</f>
        <v>15</v>
      </c>
      <c r="H54" s="17">
        <f>Table26[[#This Row],[Fjöldi 
1. mars 2023]]/Table26[[#This Row],[Fjöldi 
1. des. 2022]]-1</f>
        <v>2.732240437158473E-2</v>
      </c>
      <c r="I54" s="15"/>
    </row>
    <row r="55" spans="1:9" x14ac:dyDescent="0.2">
      <c r="A55" s="6" t="s">
        <v>98</v>
      </c>
      <c r="B55" s="14" t="s">
        <v>99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mars 2023]]-Table26[[#This Row],[Fjöldi 
1. des. 2022]]</f>
        <v>0</v>
      </c>
      <c r="H55" s="17">
        <f>Table26[[#This Row],[Fjöldi 
1. mars 2023]]/Table26[[#This Row],[Fjöldi 
1. des. 2022]]-1</f>
        <v>0</v>
      </c>
      <c r="I55" s="15"/>
    </row>
    <row r="56" spans="1:9" x14ac:dyDescent="0.2">
      <c r="A56" s="6" t="s">
        <v>100</v>
      </c>
      <c r="B56" s="14" t="s">
        <v>101</v>
      </c>
      <c r="C56" s="15">
        <v>23</v>
      </c>
      <c r="D56" s="15">
        <v>22</v>
      </c>
      <c r="E56" s="15" t="s">
        <v>32</v>
      </c>
      <c r="F56" s="15" t="s">
        <v>32</v>
      </c>
      <c r="G56" s="15" t="s">
        <v>32</v>
      </c>
      <c r="H56" s="15" t="s">
        <v>32</v>
      </c>
      <c r="I56" s="15"/>
    </row>
    <row r="57" spans="1:9" x14ac:dyDescent="0.2">
      <c r="A57" s="6" t="s">
        <v>102</v>
      </c>
      <c r="B57" s="14" t="s">
        <v>103</v>
      </c>
      <c r="C57" s="15">
        <v>602</v>
      </c>
      <c r="D57" s="15">
        <v>593</v>
      </c>
      <c r="E57" s="15">
        <v>568</v>
      </c>
      <c r="F57" s="15">
        <v>552</v>
      </c>
      <c r="G57" s="16">
        <f>Table26[[#This Row],[Fjöldi 
1. mars 2023]]-Table26[[#This Row],[Fjöldi 
1. des. 2022]]</f>
        <v>-16</v>
      </c>
      <c r="H57" s="17">
        <f>Table26[[#This Row],[Fjöldi 
1. mars 2023]]/Table26[[#This Row],[Fjöldi 
1. des. 2022]]-1</f>
        <v>-2.8169014084507005E-2</v>
      </c>
      <c r="I57" s="15"/>
    </row>
    <row r="58" spans="1:9" ht="15.6" customHeight="1" x14ac:dyDescent="0.2">
      <c r="A58" s="6" t="s">
        <v>104</v>
      </c>
      <c r="B58" s="14" t="s">
        <v>105</v>
      </c>
      <c r="C58" s="15" t="s">
        <v>32</v>
      </c>
      <c r="D58" s="15">
        <v>125</v>
      </c>
      <c r="E58" s="15">
        <v>132</v>
      </c>
      <c r="F58" s="15">
        <v>132</v>
      </c>
      <c r="G58" s="16">
        <f>Table26[[#This Row],[Fjöldi 
1. mars 2023]]-Table26[[#This Row],[Fjöldi 
1. des. 2022]]</f>
        <v>0</v>
      </c>
      <c r="H58" s="17">
        <f>Table26[[#This Row],[Fjöldi 
1. mars 2023]]/Table26[[#This Row],[Fjöldi 
1. des. 2022]]-1</f>
        <v>0</v>
      </c>
      <c r="I58" s="15"/>
    </row>
    <row r="59" spans="1:9" ht="15.6" customHeight="1" x14ac:dyDescent="0.2">
      <c r="A59" s="6" t="s">
        <v>106</v>
      </c>
      <c r="B59" s="14" t="s">
        <v>107</v>
      </c>
      <c r="C59" s="15">
        <v>194</v>
      </c>
      <c r="D59" s="15">
        <v>212</v>
      </c>
      <c r="E59" s="15">
        <v>210</v>
      </c>
      <c r="F59" s="15">
        <v>207</v>
      </c>
      <c r="G59" s="16">
        <f>Table26[[#This Row],[Fjöldi 
1. mars 2023]]-Table26[[#This Row],[Fjöldi 
1. des. 2022]]</f>
        <v>-3</v>
      </c>
      <c r="H59" s="17">
        <f>Table26[[#This Row],[Fjöldi 
1. mars 2023]]/Table26[[#This Row],[Fjöldi 
1. des. 2022]]-1</f>
        <v>-1.4285714285714235E-2</v>
      </c>
      <c r="I59" s="15"/>
    </row>
    <row r="60" spans="1:9" ht="15.6" customHeight="1" x14ac:dyDescent="0.2">
      <c r="A60" s="6" t="s">
        <v>108</v>
      </c>
      <c r="B60" s="14" t="s">
        <v>109</v>
      </c>
      <c r="C60" s="15">
        <v>916</v>
      </c>
      <c r="D60" s="15">
        <v>641</v>
      </c>
      <c r="E60" s="15">
        <v>534</v>
      </c>
      <c r="F60" s="15">
        <v>516</v>
      </c>
      <c r="G60" s="16">
        <f>Table26[[#This Row],[Fjöldi 
1. mars 2023]]-Table26[[#This Row],[Fjöldi 
1. des. 2022]]</f>
        <v>-18</v>
      </c>
      <c r="H60" s="17">
        <f>Table26[[#This Row],[Fjöldi 
1. mars 2023]]/Table26[[#This Row],[Fjöldi 
1. des. 2022]]-1</f>
        <v>-3.3707865168539297E-2</v>
      </c>
      <c r="I60" s="15"/>
    </row>
    <row r="61" spans="1:9" x14ac:dyDescent="0.2">
      <c r="A61" s="6">
        <v>1</v>
      </c>
      <c r="B61" s="5" t="s">
        <v>110</v>
      </c>
      <c r="C61" s="15">
        <v>229717</v>
      </c>
      <c r="D61" s="15">
        <v>229266</v>
      </c>
      <c r="E61" s="15">
        <v>227469</v>
      </c>
      <c r="F61" s="15">
        <v>226939</v>
      </c>
      <c r="G61" s="16">
        <f>Table26[[#This Row],[Fjöldi 
1. mars 2023]]-Table26[[#This Row],[Fjöldi 
1. des. 2022]]</f>
        <v>-530</v>
      </c>
      <c r="H61" s="17">
        <f>Table26[[#This Row],[Fjöldi 
1. mars 2023]]/Table26[[#This Row],[Fjöldi 
1. des. 2022]]-1</f>
        <v>-2.3299878225164772E-3</v>
      </c>
      <c r="I61" s="15"/>
    </row>
    <row r="62" spans="1:9" x14ac:dyDescent="0.2">
      <c r="A62" s="6">
        <v>9</v>
      </c>
      <c r="B62" s="5" t="s">
        <v>111</v>
      </c>
      <c r="C62" s="15">
        <v>55303</v>
      </c>
      <c r="D62" s="15">
        <v>60607</v>
      </c>
      <c r="E62" s="15">
        <v>71997</v>
      </c>
      <c r="F62" s="15">
        <v>74559</v>
      </c>
      <c r="G62" s="16">
        <f>F62-E62</f>
        <v>2562</v>
      </c>
      <c r="H62" s="17">
        <f>F62/E62-1</f>
        <v>3.5584816034001321E-2</v>
      </c>
    </row>
    <row r="63" spans="1:9" ht="15" thickBot="1" x14ac:dyDescent="0.25">
      <c r="A63" s="6">
        <v>0</v>
      </c>
      <c r="B63" s="14" t="s">
        <v>112</v>
      </c>
      <c r="C63" s="15">
        <v>27758</v>
      </c>
      <c r="D63" s="15">
        <v>29137</v>
      </c>
      <c r="E63" s="15">
        <v>29811</v>
      </c>
      <c r="F63" s="24">
        <v>30066</v>
      </c>
      <c r="G63" s="16">
        <f>F63-E63</f>
        <v>255</v>
      </c>
      <c r="H63" s="17">
        <f>F63/E63-1</f>
        <v>8.5538895038743679E-3</v>
      </c>
    </row>
    <row r="64" spans="1:9" ht="16.5" thickTop="1" x14ac:dyDescent="0.25">
      <c r="A64" s="9" t="s">
        <v>113</v>
      </c>
      <c r="B64" s="9"/>
      <c r="C64" s="18">
        <f>SUM(C1:C63)</f>
        <v>368532</v>
      </c>
      <c r="D64" s="18">
        <f>SUM(D1:D63)</f>
        <v>375730</v>
      </c>
      <c r="E64" s="18">
        <f>SUM(E1:E63)</f>
        <v>387170</v>
      </c>
      <c r="F64" s="18">
        <f>SUM(F1:F63)</f>
        <v>389782</v>
      </c>
      <c r="G64" s="19"/>
      <c r="H64" s="20">
        <f>F64/E64-1</f>
        <v>6.7463904744686776E-3</v>
      </c>
      <c r="I64" s="23"/>
    </row>
    <row r="65" spans="1:8" x14ac:dyDescent="0.2">
      <c r="A65" s="14" t="s">
        <v>114</v>
      </c>
      <c r="B65" s="14"/>
    </row>
    <row r="66" spans="1:8" x14ac:dyDescent="0.2">
      <c r="A66" s="14" t="s">
        <v>115</v>
      </c>
      <c r="B66" s="6"/>
    </row>
    <row r="67" spans="1:8" x14ac:dyDescent="0.2">
      <c r="B67" s="6"/>
    </row>
    <row r="68" spans="1:8" x14ac:dyDescent="0.2">
      <c r="B68" s="6"/>
    </row>
    <row r="69" spans="1:8" x14ac:dyDescent="0.2">
      <c r="B69" s="6"/>
    </row>
    <row r="70" spans="1:8" x14ac:dyDescent="0.2">
      <c r="B70" s="6"/>
    </row>
    <row r="71" spans="1:8" x14ac:dyDescent="0.2">
      <c r="B71" s="6"/>
    </row>
    <row r="72" spans="1:8" x14ac:dyDescent="0.2">
      <c r="B72" s="6"/>
    </row>
    <row r="73" spans="1:8" x14ac:dyDescent="0.2">
      <c r="B73" s="6"/>
    </row>
    <row r="74" spans="1:8" x14ac:dyDescent="0.2">
      <c r="B74" s="6"/>
    </row>
    <row r="75" spans="1:8" s="15" customFormat="1" x14ac:dyDescent="0.2">
      <c r="A75" s="6"/>
      <c r="B75" s="6"/>
      <c r="D75" s="21"/>
      <c r="E75" s="21"/>
      <c r="F75" s="21"/>
      <c r="G75" s="6"/>
      <c r="H75" s="21"/>
    </row>
    <row r="76" spans="1:8" s="15" customFormat="1" x14ac:dyDescent="0.2">
      <c r="A76" s="6"/>
      <c r="B76" s="6"/>
      <c r="D76" s="21"/>
      <c r="E76" s="21"/>
      <c r="F76" s="21"/>
      <c r="G76" s="6"/>
      <c r="H76" s="21"/>
    </row>
    <row r="77" spans="1:8" s="15" customFormat="1" x14ac:dyDescent="0.2">
      <c r="A77" s="6"/>
      <c r="B77" s="6"/>
      <c r="D77" s="21"/>
      <c r="E77" s="21"/>
      <c r="F77" s="21"/>
      <c r="G77" s="6"/>
      <c r="H77" s="21"/>
    </row>
    <row r="78" spans="1:8" x14ac:dyDescent="0.2">
      <c r="B78" s="6"/>
    </row>
    <row r="79" spans="1:8" x14ac:dyDescent="0.2">
      <c r="B79" s="6"/>
    </row>
    <row r="80" spans="1:8" x14ac:dyDescent="0.2">
      <c r="B80" s="6"/>
    </row>
  </sheetData>
  <conditionalFormatting sqref="A6:E57 A59:E59 A61:E61 G6:H61 A62:H64 F6:F63">
    <cfRule type="expression" dxfId="3" priority="10">
      <formula>"MOD(ROW(),2)=1"</formula>
    </cfRule>
  </conditionalFormatting>
  <conditionalFormatting sqref="G6:H64">
    <cfRule type="cellIs" dxfId="2" priority="11" operator="lessThan">
      <formula>0</formula>
    </cfRule>
  </conditionalFormatting>
  <conditionalFormatting sqref="I6:I57 I59 I61">
    <cfRule type="expression" dxfId="1" priority="4">
      <formula>"MOD(ROW(),2)=1"</formula>
    </cfRule>
  </conditionalFormatting>
  <conditionalFormatting sqref="I42">
    <cfRule type="cellIs" dxfId="0" priority="3" operator="lessThan">
      <formula>0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 2023</vt:lpstr>
      <vt:lpstr>'Trú- og lífskoðunarfélög 2023'!Print_Titles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 - THS</cp:lastModifiedBy>
  <dcterms:created xsi:type="dcterms:W3CDTF">2023-01-10T15:09:55Z</dcterms:created>
  <dcterms:modified xsi:type="dcterms:W3CDTF">2023-03-09T12:44:06Z</dcterms:modified>
</cp:coreProperties>
</file>